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<sst xmlns="http://schemas.openxmlformats.org/spreadsheetml/2006/main" count="76" uniqueCount="43">
  <si>
    <t>(без НДС)</t>
  </si>
  <si>
    <t>N п/п</t>
  </si>
  <si>
    <t>Показатели</t>
  </si>
  <si>
    <t>Фактические данные за предыдущий период регулирования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</si>
  <si>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</si>
  <si>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</si>
  <si>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ставка платы (руб./кВт, руб./км)</t>
  </si>
  <si>
    <t>мощность, длина линий (кВт, км)</t>
  </si>
  <si>
    <t>Сумма (в соответствии с актами приемки выполненных работ) (тыс. руб.)</t>
  </si>
  <si>
    <t>стандарт, тариф, ставка (руб./кВт, руб./км)</t>
  </si>
  <si>
    <t>сумма (тыс. руб.)</t>
  </si>
  <si>
    <t>1.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</si>
  <si>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sz val="10"/>
        <color indexed="12"/>
        <rFont val="Arial"/>
        <family val="2"/>
      </rPr>
      <t>п. 1.1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п. 1.2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п. 1.3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п. 1.4</t>
    </r>
    <r>
      <rPr>
        <sz val="10"/>
        <color indexed="8"/>
        <rFont val="Arial"/>
        <family val="2"/>
      </rPr>
      <t>]:</t>
    </r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</si>
  <si>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</si>
  <si>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</si>
  <si>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</t>
  </si>
  <si>
    <t>проверка сетевой организацией выполнения Заявителем ТУ, на уровне напряжения i и (или) диапазоне мощности j</t>
  </si>
  <si>
    <t>1.3.</t>
  </si>
  <si>
    <t>участие в осмотре должностным лицом органа федерального, государственного энергетического надзора при участии сетевой организации и собственника присоединяемых Устройств Заявителя, на уровне напряжения i и (или) диапазоне мощности j</t>
  </si>
  <si>
    <t>1.4.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</si>
  <si>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"включено"), на уровне напряжения i и (или) диапазоне мощности j</t>
  </si>
  <si>
    <t>2.</t>
  </si>
  <si>
    <r>
      <t>Расходы по мероприятиям "последней мили", связанные с осуществлением технологического присоединения [</t>
    </r>
    <r>
      <rPr>
        <sz val="10"/>
        <color indexed="12"/>
        <rFont val="Arial"/>
        <family val="2"/>
      </rPr>
      <t>п. 2.1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п. 2.2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п. 2.3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п. 2.4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2.5</t>
    </r>
    <r>
      <rPr>
        <sz val="10"/>
        <color indexed="8"/>
        <rFont val="Arial"/>
        <family val="2"/>
      </rPr>
      <t>]:</t>
    </r>
  </si>
  <si>
    <t>x</t>
  </si>
  <si>
    <t>2.1.</t>
  </si>
  <si>
    <t>строительство воздушных линий, на уровне напряжения i и (или) диапазоне мощности j</t>
  </si>
  <si>
    <t>2.2.</t>
  </si>
  <si>
    <t>строительство кабельных линий, на уровне напряжения i и (или) диапазоне мощности j</t>
  </si>
  <si>
    <t>2.3.</t>
  </si>
  <si>
    <t>строительством пунктов секционирования, на уровне напряжения i и (или) диапазоне мощности j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</si>
  <si>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</si>
  <si>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</t>
  </si>
  <si>
    <t>2.5.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</si>
  <si>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</si>
  <si>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3.</t>
  </si>
  <si>
    <r>
      <t>Суммарный размер платы за технологическое присоединение [</t>
    </r>
    <r>
      <rPr>
        <sz val="10"/>
        <color indexed="12"/>
        <rFont val="Arial"/>
        <family val="2"/>
      </rPr>
      <t>п. 3.1</t>
    </r>
    <r>
      <rPr>
        <sz val="10"/>
        <color indexed="8"/>
        <rFont val="Arial"/>
        <family val="2"/>
      </rPr>
      <t xml:space="preserve"> * </t>
    </r>
    <r>
      <rPr>
        <sz val="10"/>
        <color indexed="12"/>
        <rFont val="Arial"/>
        <family val="2"/>
      </rPr>
      <t>п. 3.2</t>
    </r>
    <r>
      <rPr>
        <sz val="10"/>
        <color indexed="8"/>
        <rFont val="Arial"/>
        <family val="2"/>
      </rPr>
      <t xml:space="preserve"> / 1000]:</t>
    </r>
  </si>
  <si>
    <t>3.1.</t>
  </si>
  <si>
    <t>Размер платы за технологическое присоединение (руб. без НДС)</t>
  </si>
  <si>
    <t>3.2.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</si>
  <si>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 18 Методических указаний по определению размера платы за технологическое присоединение к электрическим сетям, утвержденных приказом ФСТ России от 11 сентября 2012 года, N 209-э/1) (шт.)</t>
  </si>
  <si>
    <t>4.</t>
  </si>
  <si>
    <r>
  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</t>
    </r>
    <r>
      <rPr>
        <sz val="10"/>
        <color indexed="12"/>
        <rFont val="Arial"/>
        <family val="2"/>
      </rPr>
      <t>п. 1</t>
    </r>
    <r>
      <rPr>
        <sz val="10"/>
        <color indexed="8"/>
        <rFont val="Arial"/>
        <family val="2"/>
      </rPr>
      <t xml:space="preserve"> + </t>
    </r>
    <r>
      <rPr>
        <sz val="10"/>
        <color indexed="12"/>
        <rFont val="Arial"/>
        <family val="2"/>
      </rPr>
      <t>п. 2</t>
    </r>
    <r>
      <rPr>
        <sz val="10"/>
        <color indexed="8"/>
        <rFont val="Arial"/>
        <family val="2"/>
      </rPr>
      <t xml:space="preserve"> - </t>
    </r>
    <r>
      <rPr>
        <sz val="10"/>
        <color indexed="12"/>
        <rFont val="Arial"/>
        <family val="2"/>
      </rPr>
      <t>п. 3</t>
    </r>
    <r>
      <rPr>
        <sz val="10"/>
        <color indexed="8"/>
        <rFont val="Arial"/>
        <family val="2"/>
      </rPr>
      <t>)</t>
    </r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</si>
  <si>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состав платы за технологическое присоединение на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</si>
</sst>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6" fillId="0" borderId="12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5.57421875" style="0" customWidth="1"/>
    <col min="2" max="2" width="34.421875" style="0" customWidth="1"/>
    <col min="3" max="3" width="10.421875" style="0" customWidth="1"/>
    <col min="4" max="4" width="8.00390625" style="0" customWidth="1"/>
    <col min="5" max="5" width="12.57421875" style="0" customWidth="1"/>
    <col min="6" max="6" width="10.421875" style="0" customWidth="1"/>
    <col min="7" max="9" width="9.7109375" style="0" customWidth="1"/>
    <col min="10" max="10" width="10.00390625" style="0" customWidth="1"/>
    <col min="11" max="11" width="8.8515625" style="0" customWidth="1"/>
  </cols>
  <sheetData>
    <row r="2" spans="2:10" ht="15">
      <c r="B2" s="5" t="s">
        <v>42</v>
      </c>
      <c r="C2" s="5"/>
      <c r="D2" s="5"/>
      <c r="E2" s="5"/>
      <c r="F2" s="5"/>
      <c r="G2" s="5"/>
      <c r="H2" s="5"/>
      <c r="I2" s="5"/>
      <c r="J2" s="5"/>
    </row>
    <row r="3" spans="2:10" ht="15">
      <c r="B3" s="5"/>
      <c r="C3" s="5"/>
      <c r="D3" s="5"/>
      <c r="E3" s="5"/>
      <c r="F3" s="5"/>
      <c r="G3" s="5"/>
      <c r="H3" s="5"/>
      <c r="I3" s="5"/>
      <c r="J3" s="5"/>
    </row>
    <row r="4" spans="2:10" ht="15">
      <c r="B4" s="5"/>
      <c r="C4" s="5"/>
      <c r="D4" s="5"/>
      <c r="E4" s="5"/>
      <c r="F4" s="5"/>
      <c r="G4" s="5"/>
      <c r="H4" s="5"/>
      <c r="I4" s="5"/>
      <c r="J4" s="5"/>
    </row>
    <row r="5" spans="1:11" ht="15.75" thickBot="1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8.25" customHeight="1" thickBot="1">
      <c r="A6" s="6" t="s">
        <v>1</v>
      </c>
      <c r="B6" s="6" t="s">
        <v>2</v>
      </c>
      <c r="C6" s="8" t="s">
        <v>3</v>
      </c>
      <c r="D6" s="9"/>
      <c r="E6" s="10"/>
      <c r="F6" s="8" t="s">
        <v>4</v>
      </c>
      <c r="G6" s="9"/>
      <c r="H6" s="10"/>
      <c r="I6" s="8" t="s">
        <v>5</v>
      </c>
      <c r="J6" s="9"/>
      <c r="K6" s="10"/>
    </row>
    <row r="7" spans="1:11" ht="90" thickBot="1">
      <c r="A7" s="7"/>
      <c r="B7" s="7"/>
      <c r="C7" s="1" t="s">
        <v>6</v>
      </c>
      <c r="D7" s="1" t="s">
        <v>7</v>
      </c>
      <c r="E7" s="1" t="s">
        <v>8</v>
      </c>
      <c r="F7" s="1" t="s">
        <v>9</v>
      </c>
      <c r="G7" s="1" t="s">
        <v>7</v>
      </c>
      <c r="H7" s="1" t="s">
        <v>10</v>
      </c>
      <c r="I7" s="1" t="s">
        <v>9</v>
      </c>
      <c r="J7" s="1" t="s">
        <v>7</v>
      </c>
      <c r="K7" s="1" t="s">
        <v>10</v>
      </c>
    </row>
    <row r="8" spans="1:11" ht="15.75" thickBot="1">
      <c r="A8" s="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</row>
    <row r="9" spans="1:11" ht="80.25" customHeight="1" thickBot="1">
      <c r="A9" s="2" t="s">
        <v>11</v>
      </c>
      <c r="B9" s="3" t="s">
        <v>12</v>
      </c>
      <c r="C9" s="1">
        <f aca="true" t="shared" si="0" ref="C9:K9">C10+C11+C12+C13</f>
        <v>1564.3269230769229</v>
      </c>
      <c r="D9" s="1">
        <f t="shared" si="0"/>
        <v>1248</v>
      </c>
      <c r="E9" s="1">
        <f t="shared" si="0"/>
        <v>650.76</v>
      </c>
      <c r="F9" s="1">
        <f t="shared" si="0"/>
        <v>236.51</v>
      </c>
      <c r="G9" s="1">
        <f t="shared" si="0"/>
        <v>1248</v>
      </c>
      <c r="H9" s="1">
        <f t="shared" si="0"/>
        <v>85.95392000000001</v>
      </c>
      <c r="I9" s="1">
        <f t="shared" si="0"/>
        <v>236.51</v>
      </c>
      <c r="J9" s="1">
        <f t="shared" si="0"/>
        <v>1989</v>
      </c>
      <c r="K9" s="1">
        <f t="shared" si="0"/>
        <v>136.98906</v>
      </c>
    </row>
    <row r="10" spans="1:11" ht="52.5" customHeight="1" thickBot="1">
      <c r="A10" s="2" t="s">
        <v>13</v>
      </c>
      <c r="B10" s="3" t="s">
        <v>14</v>
      </c>
      <c r="C10" s="4">
        <f>E10/D10*1000</f>
        <v>585.8653846153846</v>
      </c>
      <c r="D10" s="1">
        <v>416</v>
      </c>
      <c r="E10" s="1">
        <v>243.72</v>
      </c>
      <c r="F10" s="1">
        <v>111.52</v>
      </c>
      <c r="G10" s="1">
        <v>416</v>
      </c>
      <c r="H10" s="4">
        <f>F10*G10/1000</f>
        <v>46.39232</v>
      </c>
      <c r="I10" s="1">
        <v>111.52</v>
      </c>
      <c r="J10" s="1">
        <v>663</v>
      </c>
      <c r="K10" s="4">
        <f>I10*J10/1000</f>
        <v>73.93776</v>
      </c>
    </row>
    <row r="11" spans="1:11" ht="51" customHeight="1" thickBot="1">
      <c r="A11" s="2" t="s">
        <v>15</v>
      </c>
      <c r="B11" s="3" t="s">
        <v>16</v>
      </c>
      <c r="C11" s="4">
        <f>E11/D11*1000</f>
        <v>399.2067307692307</v>
      </c>
      <c r="D11" s="1">
        <v>416</v>
      </c>
      <c r="E11" s="1">
        <v>166.07</v>
      </c>
      <c r="F11" s="1">
        <v>52.84</v>
      </c>
      <c r="G11" s="1">
        <v>416</v>
      </c>
      <c r="H11" s="4">
        <f>F11*G11/1000</f>
        <v>21.981440000000003</v>
      </c>
      <c r="I11" s="1">
        <v>52.84</v>
      </c>
      <c r="J11" s="1">
        <v>663</v>
      </c>
      <c r="K11" s="4">
        <f>I11*J11/1000</f>
        <v>35.032920000000004</v>
      </c>
    </row>
    <row r="12" spans="1:11" ht="102.75" customHeight="1" thickBot="1">
      <c r="A12" s="2" t="s">
        <v>17</v>
      </c>
      <c r="B12" s="3" t="s">
        <v>18</v>
      </c>
      <c r="C12" s="4">
        <v>0</v>
      </c>
      <c r="D12" s="1">
        <v>0</v>
      </c>
      <c r="E12" s="1">
        <v>0</v>
      </c>
      <c r="F12" s="1">
        <v>29.89</v>
      </c>
      <c r="G12" s="1">
        <v>0</v>
      </c>
      <c r="H12" s="4">
        <f>F12*G12/1000</f>
        <v>0</v>
      </c>
      <c r="I12" s="1">
        <v>29.89</v>
      </c>
      <c r="J12" s="1">
        <v>0</v>
      </c>
      <c r="K12" s="4">
        <f>I12*J12/1000</f>
        <v>0</v>
      </c>
    </row>
    <row r="13" spans="1:11" ht="115.5" thickBot="1">
      <c r="A13" s="2" t="s">
        <v>19</v>
      </c>
      <c r="B13" s="3" t="s">
        <v>20</v>
      </c>
      <c r="C13" s="4">
        <f>E13/D13*1000</f>
        <v>579.2548076923076</v>
      </c>
      <c r="D13" s="1">
        <v>416</v>
      </c>
      <c r="E13" s="1">
        <v>240.97</v>
      </c>
      <c r="F13" s="1">
        <v>42.26</v>
      </c>
      <c r="G13" s="1">
        <v>416</v>
      </c>
      <c r="H13" s="4">
        <f>F13*G13/1000</f>
        <v>17.58016</v>
      </c>
      <c r="I13" s="1">
        <v>42.26</v>
      </c>
      <c r="J13" s="1">
        <v>663</v>
      </c>
      <c r="K13" s="4">
        <f>I13*J13/1000</f>
        <v>28.018379999999997</v>
      </c>
    </row>
    <row r="14" spans="1:11" ht="64.5" thickBot="1">
      <c r="A14" s="2" t="s">
        <v>21</v>
      </c>
      <c r="B14" s="3" t="s">
        <v>22</v>
      </c>
      <c r="C14" s="1" t="s">
        <v>23</v>
      </c>
      <c r="D14" s="1" t="s">
        <v>23</v>
      </c>
      <c r="E14" s="1">
        <f>E15+E16+E17+E18+E19</f>
        <v>1412.87</v>
      </c>
      <c r="F14" s="1" t="s">
        <v>23</v>
      </c>
      <c r="G14" s="1" t="s">
        <v>23</v>
      </c>
      <c r="H14" s="1">
        <f>H15+H16+H17+H18+H19</f>
        <v>1687.5723029619999</v>
      </c>
      <c r="I14" s="1" t="s">
        <v>23</v>
      </c>
      <c r="J14" s="1" t="s">
        <v>23</v>
      </c>
      <c r="K14" s="1">
        <f>K15+K16+K17+K18+K19</f>
        <v>2327.6859351199996</v>
      </c>
    </row>
    <row r="15" spans="1:11" ht="39" thickBot="1">
      <c r="A15" s="2" t="s">
        <v>24</v>
      </c>
      <c r="B15" s="3" t="s">
        <v>25</v>
      </c>
      <c r="C15" s="4">
        <f>E15/D15*1000/5.66</f>
        <v>122967.32754269004</v>
      </c>
      <c r="D15" s="1">
        <v>2.03</v>
      </c>
      <c r="E15" s="1">
        <v>1412.87</v>
      </c>
      <c r="F15" s="1">
        <v>146875.69</v>
      </c>
      <c r="G15" s="1">
        <v>2.03</v>
      </c>
      <c r="H15" s="4">
        <f>F15*G15/1000*5.66</f>
        <v>1687.5723029619999</v>
      </c>
      <c r="I15" s="1">
        <v>146875.69</v>
      </c>
      <c r="J15" s="1">
        <v>2.8</v>
      </c>
      <c r="K15" s="4">
        <f>I15*J15/1000*5.66</f>
        <v>2327.6859351199996</v>
      </c>
    </row>
    <row r="16" spans="1:11" ht="39" thickBot="1">
      <c r="A16" s="2" t="s">
        <v>26</v>
      </c>
      <c r="B16" s="3" t="s">
        <v>27</v>
      </c>
      <c r="C16" s="4">
        <v>0</v>
      </c>
      <c r="D16" s="1">
        <v>0</v>
      </c>
      <c r="E16" s="1">
        <v>0</v>
      </c>
      <c r="F16" s="1">
        <v>167419.11</v>
      </c>
      <c r="G16" s="1">
        <v>0</v>
      </c>
      <c r="H16" s="4">
        <f>F16*G16/1000</f>
        <v>0</v>
      </c>
      <c r="I16" s="1">
        <v>167419.11</v>
      </c>
      <c r="J16" s="1">
        <v>0</v>
      </c>
      <c r="K16" s="4">
        <f>I16*J16/1000</f>
        <v>0</v>
      </c>
    </row>
    <row r="17" spans="1:11" ht="51.75" thickBot="1">
      <c r="A17" s="2" t="s">
        <v>28</v>
      </c>
      <c r="B17" s="3" t="s">
        <v>29</v>
      </c>
      <c r="C17" s="4">
        <v>0</v>
      </c>
      <c r="D17" s="1">
        <v>0</v>
      </c>
      <c r="E17" s="1">
        <v>0</v>
      </c>
      <c r="F17" s="1">
        <v>0</v>
      </c>
      <c r="G17" s="1">
        <v>0</v>
      </c>
      <c r="H17" s="4">
        <f>F17*G17/1000</f>
        <v>0</v>
      </c>
      <c r="I17" s="1">
        <v>0</v>
      </c>
      <c r="J17" s="1">
        <v>0</v>
      </c>
      <c r="K17" s="4">
        <f>I17*J17/1000</f>
        <v>0</v>
      </c>
    </row>
    <row r="18" spans="1:11" ht="91.5" customHeight="1" thickBot="1">
      <c r="A18" s="2" t="s">
        <v>30</v>
      </c>
      <c r="B18" s="3" t="s">
        <v>31</v>
      </c>
      <c r="C18" s="4">
        <v>0</v>
      </c>
      <c r="D18" s="1">
        <v>0</v>
      </c>
      <c r="E18" s="1">
        <v>0</v>
      </c>
      <c r="F18" s="1">
        <v>0</v>
      </c>
      <c r="G18" s="1">
        <v>0</v>
      </c>
      <c r="H18" s="4">
        <f>F18*G18/1000</f>
        <v>0</v>
      </c>
      <c r="I18" s="1">
        <v>0</v>
      </c>
      <c r="J18" s="1">
        <v>0</v>
      </c>
      <c r="K18" s="4">
        <f>I18*J18/1000</f>
        <v>0</v>
      </c>
    </row>
    <row r="19" spans="1:11" ht="67.5" customHeight="1" thickBot="1">
      <c r="A19" s="2" t="s">
        <v>32</v>
      </c>
      <c r="B19" s="3" t="s">
        <v>33</v>
      </c>
      <c r="C19" s="4">
        <v>0</v>
      </c>
      <c r="D19" s="1">
        <v>0</v>
      </c>
      <c r="E19" s="1">
        <v>0</v>
      </c>
      <c r="F19" s="1">
        <v>0</v>
      </c>
      <c r="G19" s="1">
        <v>0</v>
      </c>
      <c r="H19" s="4">
        <f>F19*G19/1000</f>
        <v>0</v>
      </c>
      <c r="I19" s="1">
        <v>0</v>
      </c>
      <c r="J19" s="1">
        <v>0</v>
      </c>
      <c r="K19" s="4">
        <f>I19*J19/1000</f>
        <v>0</v>
      </c>
    </row>
    <row r="20" spans="1:11" ht="39.75" customHeight="1" thickBot="1">
      <c r="A20" s="2" t="s">
        <v>34</v>
      </c>
      <c r="B20" s="3" t="s">
        <v>35</v>
      </c>
      <c r="C20" s="1" t="s">
        <v>23</v>
      </c>
      <c r="D20" s="1" t="s">
        <v>23</v>
      </c>
      <c r="E20" s="1">
        <f>E21*E22/1000</f>
        <v>37.95</v>
      </c>
      <c r="F20" s="1" t="s">
        <v>23</v>
      </c>
      <c r="G20" s="1" t="s">
        <v>23</v>
      </c>
      <c r="H20" s="1">
        <f>H21*H22/1000</f>
        <v>37.95</v>
      </c>
      <c r="I20" s="1" t="s">
        <v>23</v>
      </c>
      <c r="J20" s="1" t="s">
        <v>23</v>
      </c>
      <c r="K20" s="1">
        <f>K21*K22/1000</f>
        <v>47.3</v>
      </c>
    </row>
    <row r="21" spans="1:11" ht="42.75" customHeight="1" thickBot="1">
      <c r="A21" s="2" t="s">
        <v>36</v>
      </c>
      <c r="B21" s="3" t="s">
        <v>37</v>
      </c>
      <c r="C21" s="1" t="s">
        <v>23</v>
      </c>
      <c r="D21" s="1" t="s">
        <v>23</v>
      </c>
      <c r="E21" s="1">
        <v>550</v>
      </c>
      <c r="F21" s="1" t="s">
        <v>23</v>
      </c>
      <c r="G21" s="1" t="s">
        <v>23</v>
      </c>
      <c r="H21" s="1">
        <v>550</v>
      </c>
      <c r="I21" s="1" t="s">
        <v>23</v>
      </c>
      <c r="J21" s="1" t="s">
        <v>23</v>
      </c>
      <c r="K21" s="1">
        <v>550</v>
      </c>
    </row>
    <row r="22" spans="1:11" ht="149.25" customHeight="1" thickBot="1">
      <c r="A22" s="2" t="s">
        <v>38</v>
      </c>
      <c r="B22" s="3" t="s">
        <v>39</v>
      </c>
      <c r="C22" s="1" t="s">
        <v>23</v>
      </c>
      <c r="D22" s="1" t="s">
        <v>23</v>
      </c>
      <c r="E22" s="1">
        <v>69</v>
      </c>
      <c r="F22" s="1" t="s">
        <v>23</v>
      </c>
      <c r="G22" s="1" t="s">
        <v>23</v>
      </c>
      <c r="H22" s="1">
        <v>69</v>
      </c>
      <c r="I22" s="1" t="s">
        <v>23</v>
      </c>
      <c r="J22" s="1" t="s">
        <v>23</v>
      </c>
      <c r="K22" s="1">
        <v>86</v>
      </c>
    </row>
    <row r="23" spans="1:11" ht="90" customHeight="1" thickBot="1">
      <c r="A23" s="2" t="s">
        <v>40</v>
      </c>
      <c r="B23" s="3" t="s">
        <v>41</v>
      </c>
      <c r="C23" s="1" t="s">
        <v>23</v>
      </c>
      <c r="D23" s="1" t="s">
        <v>23</v>
      </c>
      <c r="E23" s="1">
        <f>E9+E14-E20</f>
        <v>2025.68</v>
      </c>
      <c r="F23" s="1" t="s">
        <v>23</v>
      </c>
      <c r="G23" s="1" t="s">
        <v>23</v>
      </c>
      <c r="H23" s="1">
        <f>H9+H14-H20</f>
        <v>1735.5762229619997</v>
      </c>
      <c r="I23" s="1" t="s">
        <v>23</v>
      </c>
      <c r="J23" s="1" t="s">
        <v>23</v>
      </c>
      <c r="K23" s="1">
        <f>K9+K14-K20</f>
        <v>2417.3749951199993</v>
      </c>
    </row>
  </sheetData>
  <sheetProtection/>
  <mergeCells count="7">
    <mergeCell ref="B2:J4"/>
    <mergeCell ref="A6:A7"/>
    <mergeCell ref="B6:B7"/>
    <mergeCell ref="C6:E6"/>
    <mergeCell ref="F6:H6"/>
    <mergeCell ref="I6:K6"/>
    <mergeCell ref="A5:K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2016-04-25T12:02:52Z</dcterms:modified>
  <cp:category/>
  <cp:version/>
  <cp:contentType/>
  <cp:contentStatus/>
</cp:coreProperties>
</file>