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3" i="1"/>
  <c r="F23"/>
  <c r="H23" s="1"/>
  <c r="H22" s="1"/>
  <c r="E22"/>
  <c r="E28"/>
  <c r="K23"/>
  <c r="K22" s="1"/>
  <c r="C23"/>
  <c r="J17"/>
  <c r="I17"/>
  <c r="G17"/>
  <c r="F17"/>
  <c r="E17"/>
  <c r="D17"/>
  <c r="K18"/>
  <c r="K17" s="1"/>
  <c r="H18"/>
  <c r="H17" s="1"/>
  <c r="C18"/>
  <c r="C17" s="1"/>
  <c r="K28" l="1"/>
  <c r="H28"/>
</calcChain>
</file>

<file path=xl/sharedStrings.xml><?xml version="1.0" encoding="utf-8"?>
<sst xmlns="http://schemas.openxmlformats.org/spreadsheetml/2006/main" count="60" uniqueCount="42">
  <si>
    <t>Приложение 3</t>
  </si>
  <si>
    <t>к Методическим указаниям</t>
  </si>
  <si>
    <t>Расчет</t>
  </si>
  <si>
    <t>размера расходов, связанных с осуществлением</t>
  </si>
  <si>
    <t>технологического присоединения к электрическим сетям</t>
  </si>
  <si>
    <t>энергопринимающих устройств максимальной мощностью</t>
  </si>
  <si>
    <t>до 150 кВт включительно, не включаемых в состав</t>
  </si>
  <si>
    <t>платы за технологическое присоединение</t>
  </si>
  <si>
    <t>(расчет производится после 1 июля 2015 г.)</t>
  </si>
  <si>
    <t>N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</si>
  <si>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</si>
  <si>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</si>
  <si>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</si>
  <si>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</si>
  <si>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ставка платы (руб./кВт, руб./км)</t>
  </si>
  <si>
    <t>мощность, длина линий (кВт, км)</t>
  </si>
  <si>
    <t>Сумма (в соответствии с актами приемки выполненных работ) (тыс. руб.)</t>
  </si>
  <si>
    <t>стандарт, тариф, ставка (руб./кВт, руб./км)</t>
  </si>
  <si>
    <t>сумма (тыс. руб.)</t>
  </si>
  <si>
    <t>1.</t>
  </si>
  <si>
    <r>
      <t>Расходы по мероприятиям "последней мили", связанные с осуществлением технологического присоединения к электрическим сетям [</t>
    </r>
    <r>
      <rPr>
        <sz val="10"/>
        <color rgb="FF0000FF"/>
        <rFont val="Arial"/>
        <family val="2"/>
        <charset val="204"/>
      </rPr>
      <t>п. 1.1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1.2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1.3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1.4</t>
    </r>
    <r>
      <rPr>
        <sz val="10"/>
        <color theme="1"/>
        <rFont val="Arial"/>
        <family val="2"/>
        <charset val="204"/>
      </rPr>
      <t>]:</t>
    </r>
  </si>
  <si>
    <t>1.1.</t>
  </si>
  <si>
    <t>строительство воздушных и (или) кабельных линий, на уровне напряжения i и (или) диапазоне мощности j</t>
  </si>
  <si>
    <t>1.2.</t>
  </si>
  <si>
    <t>строительством пунктов секционирования, на уровне напряжения i и (или) диапазоне мощности j</t>
  </si>
  <si>
    <t>1.3.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</si>
  <si>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</si>
  <si>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1.4.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</si>
  <si>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</si>
  <si>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2.</t>
  </si>
  <si>
    <r>
      <t>Суммарный размер платы за технологическое присоединение в части мероприятий "последней мили" [</t>
    </r>
    <r>
      <rPr>
        <sz val="10"/>
        <color rgb="FF0000FF"/>
        <rFont val="Arial"/>
        <family val="2"/>
        <charset val="204"/>
      </rPr>
      <t>п. 2.1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2.2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2.3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2.4</t>
    </r>
    <r>
      <rPr>
        <sz val="10"/>
        <color theme="1"/>
        <rFont val="Arial"/>
        <family val="2"/>
        <charset val="204"/>
      </rPr>
      <t xml:space="preserve"> + </t>
    </r>
    <r>
      <rPr>
        <sz val="10"/>
        <color rgb="FF0000FF"/>
        <rFont val="Arial"/>
        <family val="2"/>
        <charset val="204"/>
      </rPr>
      <t>п. 2.5</t>
    </r>
    <r>
      <rPr>
        <sz val="10"/>
        <color theme="1"/>
        <rFont val="Arial"/>
        <family val="2"/>
        <charset val="204"/>
      </rPr>
      <t>]:</t>
    </r>
  </si>
  <si>
    <t>x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</si>
  <si>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</si>
  <si>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</si>
  <si>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</si>
  <si>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</si>
  <si>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</si>
  <si>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2.4.</t>
  </si>
  <si>
    <t>2.5.</t>
  </si>
  <si>
    <t>3.</t>
  </si>
  <si>
    <r>
  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технологическое присоединение [</t>
    </r>
    <r>
      <rPr>
        <sz val="10"/>
        <color rgb="FF0000FF"/>
        <rFont val="Arial"/>
        <family val="2"/>
        <charset val="204"/>
      </rPr>
      <t>п. 1</t>
    </r>
    <r>
      <rPr>
        <sz val="10"/>
        <color theme="1"/>
        <rFont val="Arial"/>
        <family val="2"/>
        <charset val="204"/>
      </rPr>
      <t xml:space="preserve"> - </t>
    </r>
    <r>
      <rPr>
        <sz val="10"/>
        <color rgb="FF0000FF"/>
        <rFont val="Arial"/>
        <family val="2"/>
        <charset val="204"/>
      </rPr>
      <t>п. 2</t>
    </r>
    <r>
      <rPr>
        <sz val="10"/>
        <color theme="1"/>
        <rFont val="Arial"/>
        <family val="2"/>
        <charset val="204"/>
      </rPr>
      <t>]</t>
    </r>
  </si>
  <si>
    <t>2017год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</si>
</sst>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0" workbookViewId="0">
      <selection activeCell="M15" sqref="M15"/>
    </sheetView>
  </sheetViews>
  <sheetFormatPr defaultRowHeight="15"/>
  <cols>
    <col min="2" max="2" width="18.42578125" customWidth="1"/>
    <col min="3" max="3" width="11.5703125" bestFit="1" customWidth="1"/>
    <col min="4" max="4" width="10.5703125" customWidth="1"/>
    <col min="5" max="5" width="12.140625" customWidth="1"/>
    <col min="6" max="6" width="10.85546875" customWidth="1"/>
    <col min="7" max="7" width="11.7109375" customWidth="1"/>
    <col min="8" max="8" width="11.140625" customWidth="1"/>
    <col min="9" max="9" width="12.140625" customWidth="1"/>
    <col min="10" max="10" width="10.5703125" customWidth="1"/>
    <col min="11" max="11" width="10" customWidth="1"/>
  </cols>
  <sheetData>
    <row r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2"/>
    </row>
    <row r="4" spans="1:1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2"/>
      <c r="F10" t="s">
        <v>41</v>
      </c>
    </row>
    <row r="11" spans="1:11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ht="15.75" thickBot="1">
      <c r="A13" s="1"/>
    </row>
    <row r="14" spans="1:11" ht="38.25" customHeight="1" thickBot="1">
      <c r="A14" s="7" t="s">
        <v>9</v>
      </c>
      <c r="B14" s="7" t="s">
        <v>10</v>
      </c>
      <c r="C14" s="10" t="s">
        <v>11</v>
      </c>
      <c r="D14" s="9"/>
      <c r="E14" s="11"/>
      <c r="F14" s="10" t="s">
        <v>12</v>
      </c>
      <c r="G14" s="9"/>
      <c r="H14" s="11"/>
      <c r="I14" s="10" t="s">
        <v>13</v>
      </c>
      <c r="J14" s="9"/>
      <c r="K14" s="11"/>
    </row>
    <row r="15" spans="1:11" ht="128.25" thickBot="1">
      <c r="A15" s="8"/>
      <c r="B15" s="8"/>
      <c r="C15" s="3" t="s">
        <v>14</v>
      </c>
      <c r="D15" s="3" t="s">
        <v>15</v>
      </c>
      <c r="E15" s="3" t="s">
        <v>16</v>
      </c>
      <c r="F15" s="3" t="s">
        <v>17</v>
      </c>
      <c r="G15" s="3" t="s">
        <v>15</v>
      </c>
      <c r="H15" s="3" t="s">
        <v>18</v>
      </c>
      <c r="I15" s="3" t="s">
        <v>17</v>
      </c>
      <c r="J15" s="3" t="s">
        <v>15</v>
      </c>
      <c r="K15" s="3" t="s">
        <v>18</v>
      </c>
    </row>
    <row r="16" spans="1:11" ht="15.75" thickBot="1">
      <c r="A16" s="4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132" customHeight="1" thickBot="1">
      <c r="A17" s="4" t="s">
        <v>19</v>
      </c>
      <c r="B17" s="5" t="s">
        <v>20</v>
      </c>
      <c r="C17" s="5">
        <f>C18+C19+C20+C21</f>
        <v>174376.90141909639</v>
      </c>
      <c r="D17" s="5">
        <f t="shared" ref="D17:K17" si="0">D18+D19+D20+D21</f>
        <v>1.87</v>
      </c>
      <c r="E17" s="5">
        <f t="shared" si="0"/>
        <v>1845.64</v>
      </c>
      <c r="F17" s="5">
        <f t="shared" si="0"/>
        <v>146875.69</v>
      </c>
      <c r="G17" s="5">
        <f t="shared" si="0"/>
        <v>1.87</v>
      </c>
      <c r="H17" s="5">
        <f t="shared" si="0"/>
        <v>1554.5616780979999</v>
      </c>
      <c r="I17" s="5">
        <f t="shared" si="0"/>
        <v>146875.69</v>
      </c>
      <c r="J17" s="5">
        <f t="shared" si="0"/>
        <v>1.5</v>
      </c>
      <c r="K17" s="5">
        <f t="shared" si="0"/>
        <v>1246.9746081000001</v>
      </c>
    </row>
    <row r="18" spans="1:11" ht="90.75" customHeight="1" thickBot="1">
      <c r="A18" s="4" t="s">
        <v>21</v>
      </c>
      <c r="B18" s="5" t="s">
        <v>22</v>
      </c>
      <c r="C18" s="6">
        <f>E18/D18*1000/5.66</f>
        <v>174376.90141909639</v>
      </c>
      <c r="D18" s="3">
        <v>1.87</v>
      </c>
      <c r="E18" s="3">
        <v>1845.64</v>
      </c>
      <c r="F18" s="3">
        <v>146875.69</v>
      </c>
      <c r="G18" s="3">
        <v>1.87</v>
      </c>
      <c r="H18" s="6">
        <f>F18*G18/1000*5.66</f>
        <v>1554.5616780979999</v>
      </c>
      <c r="I18" s="3">
        <v>146875.69</v>
      </c>
      <c r="J18" s="3">
        <v>1.5</v>
      </c>
      <c r="K18" s="6">
        <f>I18*J18/1000*5.66</f>
        <v>1246.9746081000001</v>
      </c>
    </row>
    <row r="19" spans="1:11" ht="93.75" customHeight="1" thickBot="1">
      <c r="A19" s="4" t="s">
        <v>23</v>
      </c>
      <c r="B19" s="5" t="s">
        <v>24</v>
      </c>
      <c r="C19" s="6"/>
      <c r="D19" s="3">
        <v>0</v>
      </c>
      <c r="E19" s="3">
        <v>0</v>
      </c>
      <c r="F19" s="3"/>
      <c r="G19" s="3"/>
      <c r="H19" s="6">
        <v>0</v>
      </c>
      <c r="I19" s="3"/>
      <c r="J19" s="3"/>
      <c r="K19" s="6">
        <v>0</v>
      </c>
    </row>
    <row r="20" spans="1:11" ht="168" customHeight="1" thickBot="1">
      <c r="A20" s="4" t="s">
        <v>25</v>
      </c>
      <c r="B20" s="5" t="s">
        <v>26</v>
      </c>
      <c r="C20" s="6"/>
      <c r="D20" s="3"/>
      <c r="E20" s="3"/>
      <c r="F20" s="3"/>
      <c r="G20" s="3"/>
      <c r="H20" s="6"/>
      <c r="I20" s="3"/>
      <c r="J20" s="3"/>
      <c r="K20" s="6"/>
    </row>
    <row r="21" spans="1:11" ht="102.75" customHeight="1" thickBot="1">
      <c r="A21" s="4" t="s">
        <v>27</v>
      </c>
      <c r="B21" s="5" t="s">
        <v>28</v>
      </c>
      <c r="C21" s="6"/>
      <c r="D21" s="3"/>
      <c r="E21" s="3"/>
      <c r="F21" s="3"/>
      <c r="G21" s="3"/>
      <c r="H21" s="6"/>
      <c r="I21" s="3"/>
      <c r="J21" s="3"/>
      <c r="K21" s="6"/>
    </row>
    <row r="22" spans="1:11" ht="104.25" customHeight="1" thickBot="1">
      <c r="A22" s="4" t="s">
        <v>29</v>
      </c>
      <c r="B22" s="5" t="s">
        <v>30</v>
      </c>
      <c r="C22" s="3" t="s">
        <v>31</v>
      </c>
      <c r="D22" s="3" t="s">
        <v>31</v>
      </c>
      <c r="E22" s="3">
        <f>E23</f>
        <v>1008.67</v>
      </c>
      <c r="F22" s="3" t="s">
        <v>31</v>
      </c>
      <c r="G22" s="3" t="s">
        <v>31</v>
      </c>
      <c r="H22" s="3">
        <f>H23</f>
        <v>137.32877015</v>
      </c>
      <c r="I22" s="3" t="s">
        <v>31</v>
      </c>
      <c r="J22" s="3" t="s">
        <v>31</v>
      </c>
      <c r="K22" s="3">
        <f>K23</f>
        <v>623.48730405000003</v>
      </c>
    </row>
    <row r="23" spans="1:11" ht="79.5" customHeight="1" thickBot="1">
      <c r="A23" s="4" t="s">
        <v>32</v>
      </c>
      <c r="B23" s="5" t="s">
        <v>33</v>
      </c>
      <c r="C23" s="6">
        <f>E23/D23*1000/5.66</f>
        <v>95299.597513274508</v>
      </c>
      <c r="D23" s="3">
        <v>1.87</v>
      </c>
      <c r="E23" s="3">
        <v>1008.67</v>
      </c>
      <c r="F23" s="3">
        <f>146875.69*0.5</f>
        <v>73437.845000000001</v>
      </c>
      <c r="G23" s="3">
        <v>1.87</v>
      </c>
      <c r="H23" s="6">
        <f>F23*G23/1000</f>
        <v>137.32877015</v>
      </c>
      <c r="I23" s="3">
        <f>146875.69*0.5</f>
        <v>73437.845000000001</v>
      </c>
      <c r="J23" s="3">
        <v>1.5</v>
      </c>
      <c r="K23" s="6">
        <f>I23*J23/1000*5.66</f>
        <v>623.48730405000003</v>
      </c>
    </row>
    <row r="24" spans="1:11" ht="78.75" customHeight="1" thickBot="1">
      <c r="A24" s="4" t="s">
        <v>34</v>
      </c>
      <c r="B24" s="5" t="s">
        <v>35</v>
      </c>
      <c r="C24" s="6"/>
      <c r="D24" s="3"/>
      <c r="E24" s="3"/>
      <c r="F24" s="3"/>
      <c r="G24" s="3"/>
      <c r="H24" s="6"/>
      <c r="I24" s="3"/>
      <c r="J24" s="3"/>
      <c r="K24" s="6"/>
    </row>
    <row r="25" spans="1:11" ht="90.75" customHeight="1" thickBot="1">
      <c r="A25" s="4" t="s">
        <v>36</v>
      </c>
      <c r="B25" s="5" t="s">
        <v>24</v>
      </c>
      <c r="C25" s="6"/>
      <c r="D25" s="3"/>
      <c r="E25" s="3"/>
      <c r="F25" s="3"/>
      <c r="G25" s="3"/>
      <c r="H25" s="6"/>
      <c r="I25" s="3"/>
      <c r="J25" s="3"/>
      <c r="K25" s="6"/>
    </row>
    <row r="26" spans="1:11" ht="166.5" customHeight="1" thickBot="1">
      <c r="A26" s="4" t="s">
        <v>37</v>
      </c>
      <c r="B26" s="5" t="s">
        <v>26</v>
      </c>
      <c r="C26" s="6"/>
      <c r="D26" s="3"/>
      <c r="E26" s="3"/>
      <c r="F26" s="3"/>
      <c r="G26" s="3"/>
      <c r="H26" s="6"/>
      <c r="I26" s="3"/>
      <c r="J26" s="3"/>
      <c r="K26" s="6"/>
    </row>
    <row r="27" spans="1:11" ht="105" customHeight="1" thickBot="1">
      <c r="A27" s="4" t="s">
        <v>38</v>
      </c>
      <c r="B27" s="5" t="s">
        <v>28</v>
      </c>
      <c r="C27" s="6"/>
      <c r="D27" s="3"/>
      <c r="E27" s="3"/>
      <c r="F27" s="3"/>
      <c r="G27" s="3"/>
      <c r="H27" s="6"/>
      <c r="I27" s="3"/>
      <c r="J27" s="3"/>
      <c r="K27" s="6"/>
    </row>
    <row r="28" spans="1:11" ht="168.75" customHeight="1" thickBot="1">
      <c r="A28" s="4" t="s">
        <v>39</v>
      </c>
      <c r="B28" s="5" t="s">
        <v>40</v>
      </c>
      <c r="C28" s="3" t="s">
        <v>31</v>
      </c>
      <c r="D28" s="3" t="s">
        <v>31</v>
      </c>
      <c r="E28" s="3">
        <f>E17-E23</f>
        <v>836.97000000000014</v>
      </c>
      <c r="F28" s="3" t="s">
        <v>31</v>
      </c>
      <c r="G28" s="3" t="s">
        <v>31</v>
      </c>
      <c r="H28" s="3">
        <f>H17-H23</f>
        <v>1417.2329079479998</v>
      </c>
      <c r="I28" s="3" t="s">
        <v>31</v>
      </c>
      <c r="J28" s="3" t="s">
        <v>31</v>
      </c>
      <c r="K28" s="3">
        <f>K17-K23</f>
        <v>623.48730405000003</v>
      </c>
    </row>
  </sheetData>
  <mergeCells count="14">
    <mergeCell ref="A1:K1"/>
    <mergeCell ref="A2:K2"/>
    <mergeCell ref="A6:K6"/>
    <mergeCell ref="A7:K7"/>
    <mergeCell ref="A8:K8"/>
    <mergeCell ref="A9:K9"/>
    <mergeCell ref="A5:K5"/>
    <mergeCell ref="A4:K4"/>
    <mergeCell ref="A14:A15"/>
    <mergeCell ref="B14:B15"/>
    <mergeCell ref="C14:E14"/>
    <mergeCell ref="F14:H14"/>
    <mergeCell ref="I14:K14"/>
    <mergeCell ref="A11:K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2016-04-25T13:21:31Z</cp:lastPrinted>
  <dcterms:created xsi:type="dcterms:W3CDTF">2016-04-25T12:30:36Z</dcterms:created>
  <dcterms:modified xsi:type="dcterms:W3CDTF">2016-04-25T13:38:20Z</dcterms:modified>
</cp:coreProperties>
</file>